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8ad9789e6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지출 관리" sheetId="1" r:id="Rd80aff57baba47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-#,##0;–"/>
    <x:numFmt numFmtId="201" formatCode="mm.dd"/>
    <x:numFmt numFmtId="202" formatCode="#,##0"/>
    <x:numFmt numFmtId="203" formatCode="mm-dd"/>
  </x:numFmts>
  <x:fonts count="13">
    <x:font>
      <x:sz val="11"/>
      <x:name val="Carlito"/>
    </x:font>
    <x:font>
      <x:sz val="16"/>
      <x:color rgb="FF193D32"/>
      <x:name val="Malgun Gothic"/>
    </x:font>
    <x:font>
      <x:b/>
      <x:sz val="24"/>
      <x:color rgb="FFFFFFFF"/>
      <x:name val="Malgun Gothic"/>
    </x:font>
    <x:font>
      <x:b/>
      <x:sz val="12"/>
      <x:color rgb="FF59786A"/>
      <x:name val="Malgun Gothic"/>
    </x:font>
    <x:font>
      <x:b/>
      <x:sz val="15"/>
      <x:color rgb="FF234B3A"/>
      <x:name val="Malgun Gothic"/>
    </x:font>
    <x:font>
      <x:b/>
      <x:sz val="23"/>
      <x:color rgb="FFFFFFFF"/>
      <x:name val="Malgun Gothic"/>
    </x:font>
    <x:font>
      <x:b/>
      <x:sz val="15"/>
      <x:color rgb="FF193D32"/>
      <x:name val="Malgun Gothic"/>
    </x:font>
    <x:font>
      <x:sz val="15"/>
      <x:color rgb="FF1963B4"/>
      <x:name val="Malgun Gothic"/>
    </x:font>
    <x:font>
      <x:sz val="17"/>
      <x:color rgb="FF1963B4"/>
      <x:name val="Malgun Gothic"/>
    </x:font>
    <x:font>
      <x:b/>
      <x:sz val="15"/>
      <x:color rgb="FFFFFFFF"/>
      <x:name val="Malgun Gothic"/>
    </x:font>
    <x:font>
      <x:b/>
      <x:sz val="16"/>
      <x:color rgb="FF193D32"/>
      <x:name val="Malgun Gothic"/>
    </x:font>
    <x:font>
      <x:sz val="16"/>
      <x:color rgb="FF1963B4"/>
      <x:name val="Malgun Gothic"/>
    </x:font>
    <x:font>
      <x:b/>
      <x:sz val="12"/>
      <x:color rgb="FF6E8074"/>
      <x:name val="Malgun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33D30"/>
      </x:patternFill>
    </x:fill>
    <x:fill>
      <x:patternFill patternType="solid">
        <x:fgColor rgb="FFEFF6F1"/>
      </x:patternFill>
    </x:fill>
    <x:fill>
      <x:patternFill patternType="solid">
        <x:fgColor rgb="FFE4EEE7"/>
      </x:patternFill>
    </x:fill>
    <x:fill>
      <x:patternFill patternType="solid">
        <x:fgColor rgb="FF23744E"/>
      </x:patternFill>
    </x:fill>
  </x:fills>
  <x:borders count="1">
    <x:border/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/>
    </x:xf>
    <x:xf numFmtId="20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0" fontId="1" fillId="4" borderId="0" xfId="0" applyNumberFormat="1" applyFont="1" applyFill="1" applyBorder="1"/>
    <x:xf numFmtId="200" fontId="3" fillId="4" borderId="0" xfId="0" applyNumberFormat="1" applyFont="1" applyFill="1" applyBorder="1"/>
    <x:xf numFmtId="200" fontId="3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/>
    <x:xf numFmtId="200" fontId="8" fillId="2" borderId="0" xfId="0" applyNumberFormat="1" applyFont="1" applyFill="1" applyBorder="1" applyAlignment="1">
      <x:alignment horizontal="center"/>
    </x:xf>
    <x:xf numFmtId="201" fontId="7" fillId="2" borderId="0" xfId="0" applyNumberFormat="1" applyFont="1" applyFill="1" applyBorder="1"/>
    <x:xf numFmtId="202" fontId="7" fillId="2" borderId="0" xfId="0" applyNumberFormat="1" applyFont="1" applyFill="1" applyBorder="1"/>
    <x:xf numFmtId="203" fontId="7" fillId="2" borderId="0" xfId="0" applyNumberFormat="1" applyFont="1" applyFill="1" applyBorder="1"/>
    <x:xf numFmtId="203" fontId="7" fillId="2" borderId="0" xfId="0" applyNumberFormat="1" applyFont="1" applyFill="1" applyBorder="1" applyAlignment="1">
      <x:alignment horizontal="center"/>
    </x:xf>
    <x:xf numFmtId="202" fontId="7" fillId="2" borderId="0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/>
    <x:xf numFmtId="0" fontId="9" fillId="6" borderId="0" xfId="0" applyNumberFormat="1" applyFont="1" applyFill="1" applyBorder="1"/>
    <x:xf numFmtId="0" fontId="10" fillId="5" borderId="0" xfId="0" applyNumberFormat="1" applyFont="1" applyFill="1" applyBorder="1"/>
    <x:xf numFmtId="0" fontId="11" fillId="2" borderId="0" xfId="0" applyNumberFormat="1" applyFont="1" applyFill="1" applyBorder="1"/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B43526"/>
      </x:font>
      <x:fill>
        <x:patternFill patternType="solid">
          <x:bgColor rgb="FFFFEBE7"/>
        </x:patternFill>
      </x:fill>
    </x:dxf>
    <x:dxf>
      <x:font>
        <x:color rgb="FF795718"/>
      </x:font>
      <x:fill>
        <x:patternFill patternType="solid">
          <x:bgColor rgb="FFFFF1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c980dae1348e1" /><Relationship Type="http://schemas.openxmlformats.org/officeDocument/2006/relationships/theme" Target="/xl/theme/theme1.xml" Id="R3fc1d62a79544eac" /><Relationship Type="http://schemas.openxmlformats.org/officeDocument/2006/relationships/sharedStrings" Target="/xl/sharedStrings.xml" Id="R7d4bac8c259a4887" /><Relationship Type="http://schemas.openxmlformats.org/officeDocument/2006/relationships/worksheet" Target="/xl/worksheets/sheet1.xml" Id="Rd80aff57baba47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c37012367c94be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350">
                <a:latin typeface="Malgun Gothic"/>
                <a:ea typeface="Malgun Gothic"/>
                <a:cs typeface="Malgun Gothic"/>
              </a:rPr>
              <a:t>분류별 지출과 예산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350">
              <a:latin typeface="Malgun Gothic"/>
              <a:ea typeface="Malgun Gothic"/>
              <a:cs typeface="Malgun Gothic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쓴 금액</c:v>
          </c:tx>
          <c:spPr>
            <a:solidFill xmlns:a="http://schemas.openxmlformats.org/drawingml/2006/main">
              <a:srgbClr val="22754F"/>
            </a:solidFill>
          </c:spPr>
          <c:cat>
            <c:strRef>
              <c:f>'지출 관리'!$A$4:$A$6</c:f>
              <c:strCache>
                <c:ptCount val="0"/>
              </c:strCache>
            </c:strRef>
          </c:cat>
          <c:val>
            <c:numRef>
              <c:f>'지출 관리'!$B$4:$B$6</c:f>
              <c:numCache>
                <c:formatCode>#,##0;[Red]-#,##0;–</c:formatCode>
                <c:ptCount val="0"/>
              </c:numCache>
            </c:numRef>
          </c:val>
        </c:ser>
        <c:ser>
          <c:idx val="1"/>
          <c:order val="1"/>
          <c:tx>
            <c:v>정한 예산</c:v>
          </c:tx>
          <c:spPr>
            <a:solidFill xmlns:a="http://schemas.openxmlformats.org/drawingml/2006/main">
              <a:srgbClr val="BFD2C3"/>
            </a:solidFill>
          </c:spPr>
          <c:cat>
            <c:strRef>
              <c:f>'지출 관리'!$A$4:$A$6</c:f>
              <c:strCache>
                <c:ptCount val="0"/>
              </c:strCache>
            </c:strRef>
          </c:cat>
          <c:val>
            <c:numRef>
              <c:f>'지출 관리'!$C$4:$C$6</c:f>
              <c:numCache>
                <c:formatCode>#,##0;[Red]-#,##0;–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</xdr:row>
      <xdr:rowOff>0</xdr:rowOff>
    </xdr:from>
    <xdr:to>
      <xdr:col>11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37012367c94be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ceiptData" displayName="ReceiptData" ref="A11:E18" headerRowCount="1" totalsRowCount="0" totalsRowShown="0">
  <x:autoFilter ref="A11:E18"/>
  <x:tableColumns count="5">
    <x:tableColumn id="1" name="날짜"/>
    <x:tableColumn id="2" name="항목"/>
    <x:tableColumn id="3" name="금액"/>
    <x:tableColumn id="4" name="자동 분류"/>
    <x:tableColumn id="5" name="검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ade3d7c26c54e65" /><Relationship Type="http://schemas.openxmlformats.org/officeDocument/2006/relationships/table" Target="/xl/tables/table1.xml" Id="Rbd2db7c85cf2463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3" hidden="0" customWidth="1"/>
    <x:col min="3" max="3" width="20" hidden="0" customWidth="1"/>
    <x:col min="4" max="4" width="19" hidden="0" customWidth="1"/>
    <x:col min="5" max="5" width="22" hidden="0" customWidth="1"/>
    <x:col min="6" max="6" width="3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8" hidden="0" customWidth="1"/>
  </x:cols>
  <x:sheetData>
    <x:row r="1" ht="53" customHeight="1">
      <x:c r="A1" s="5" t="str">
        <x:v>영수증에서 예산 관리까지</x:v>
      </x:c>
      <x:c r="B1" s="5" t="str">
        <x:v>영수증에서 예산 관리까지</x:v>
      </x:c>
      <x:c r="C1" s="5" t="str">
        <x:v>영수증에서 예산 관리까지</x:v>
      </x:c>
      <x:c r="D1" s="5" t="str">
        <x:v>영수증에서 예산 관리까지</x:v>
      </x:c>
      <x:c r="E1" s="5" t="str">
        <x:v>영수증에서 예산 관리까지</x:v>
      </x:c>
      <x:c r="F1" s="2"/>
      <x:c r="G1" s="2"/>
      <x:c r="H1" s="2"/>
      <x:c r="I1" s="2"/>
      <x:c r="J1" s="2"/>
      <x:c r="K1" s="2"/>
    </x:row>
    <x:row r="2" ht="32" customHeight="1">
      <x:c r="A2" s="8" t="str">
        <x:v>금액 수정 → 분류별 지출 · 잔액 · 초과 여부 자동 계산</x:v>
      </x:c>
      <x:c r="B2" s="8" t="str">
        <x:v>금액 수정 → 분류별 지출 · 잔액 · 초과 여부 자동 계산</x:v>
      </x:c>
      <x:c r="C2" s="8" t="str">
        <x:v>금액 수정 → 분류별 지출 · 잔액 · 초과 여부 자동 계산</x:v>
      </x:c>
      <x:c r="D2" s="8" t="str">
        <x:v>금액 수정 → 분류별 지출 · 잔액 · 초과 여부 자동 계산</x:v>
      </x:c>
      <x:c r="E2" s="8" t="str">
        <x:v>금액 수정 → 분류별 지출 · 잔액 · 초과 여부 자동 계산</x:v>
      </x:c>
      <x:c r="F2" s="2"/>
      <x:c r="G2" s="2"/>
      <x:c r="H2" s="2"/>
      <x:c r="I2" s="2"/>
      <x:c r="J2" s="2"/>
      <x:c r="K2" s="2"/>
    </x:row>
    <x:row r="3" ht="36" customHeight="1">
      <x:c r="A3" s="10" t="str">
        <x:v>분류</x:v>
      </x:c>
      <x:c r="B3" s="10" t="str">
        <x:v>쓴 금액</x:v>
      </x:c>
      <x:c r="C3" s="10" t="str">
        <x:v>정한 예산</x:v>
      </x:c>
      <x:c r="D3" s="10" t="str">
        <x:v>남은 예산</x:v>
      </x:c>
      <x:c r="E3" s="10" t="str">
        <x:v>현재 상태</x:v>
      </x:c>
      <x:c r="F3" s="2"/>
      <x:c r="G3" s="2"/>
      <x:c r="H3" s="2"/>
      <x:c r="I3" s="2"/>
      <x:c r="J3" s="2"/>
      <x:c r="K3" s="2"/>
    </x:row>
    <x:row r="4" ht="45" customHeight="1">
      <x:c r="A4" s="2" t="str">
        <x:v>원재료</x:v>
      </x:c>
      <x:c r="B4" s="12" t="n">
        <x:f>SUMIF($D$12:$D$18,A4,$C$12:$C$18)</x:f>
        <x:v>6800</x:v>
      </x:c>
      <x:c r="C4" s="23" t="n">
        <x:v>15000</x:v>
      </x:c>
      <x:c r="D4" s="12" t="n">
        <x:f>C4-B4</x:f>
        <x:v>8200</x:v>
      </x:c>
      <x:c r="E4" s="13" t="str">
        <x:f>IF(D4&lt;0,"예산 초과","예산 이내")</x:f>
        <x:v>예산 이내</x:v>
      </x:c>
      <x:c r="F4" s="2"/>
      <x:c r="G4" s="2"/>
      <x:c r="H4" s="2"/>
      <x:c r="I4" s="2"/>
      <x:c r="J4" s="2"/>
      <x:c r="K4" s="2"/>
    </x:row>
    <x:row r="5" ht="45" customHeight="1">
      <x:c r="A5" s="2" t="str">
        <x:v>홍보비</x:v>
      </x:c>
      <x:c r="B5" s="12" t="n">
        <x:f>SUMIF($D$12:$D$18,A5,$C$12:$C$18)</x:f>
        <x:v>12900</x:v>
      </x:c>
      <x:c r="C5" s="23" t="n">
        <x:v>20000</x:v>
      </x:c>
      <x:c r="D5" s="12" t="n">
        <x:f>C5-B5</x:f>
        <x:v>7100</x:v>
      </x:c>
      <x:c r="E5" s="13" t="str">
        <x:f>IF(D5&lt;0,"예산 초과","예산 이내")</x:f>
        <x:v>예산 이내</x:v>
      </x:c>
      <x:c r="F5" s="2"/>
      <x:c r="G5" s="2"/>
      <x:c r="H5" s="2"/>
      <x:c r="I5" s="2"/>
      <x:c r="J5" s="2"/>
      <x:c r="K5" s="2"/>
    </x:row>
    <x:row r="6" ht="45" customHeight="1">
      <x:c r="A6" s="2" t="str">
        <x:v>소모품</x:v>
      </x:c>
      <x:c r="B6" s="12" t="n">
        <x:f>SUMIF($D$12:$D$18,A6,$C$12:$C$18)</x:f>
        <x:v>4500</x:v>
      </x:c>
      <x:c r="C6" s="23" t="n">
        <x:v>10000</x:v>
      </x:c>
      <x:c r="D6" s="12" t="n">
        <x:f>C6-B6</x:f>
        <x:v>5500</x:v>
      </x:c>
      <x:c r="E6" s="13" t="str">
        <x:f>IF(D6&lt;0,"예산 초과","예산 이내")</x:f>
        <x:v>예산 이내</x:v>
      </x:c>
      <x:c r="F6" s="2"/>
      <x:c r="G6" s="2"/>
      <x:c r="H6" s="2"/>
      <x:c r="I6" s="2"/>
      <x:c r="J6" s="2"/>
      <x:c r="K6" s="2"/>
    </x:row>
    <x:row r="7" ht="32" customHeight="1">
      <x:c r="A7" s="2"/>
      <x:c r="B7" s="11"/>
      <x:c r="C7" s="11"/>
      <x:c r="D7" s="11"/>
      <x:c r="E7" s="2"/>
      <x:c r="F7" s="2"/>
      <x:c r="G7" s="2"/>
      <x:c r="H7" s="2"/>
      <x:c r="I7" s="2"/>
      <x:c r="J7" s="2"/>
      <x:c r="K7" s="2"/>
    </x:row>
    <x:row r="8" ht="49" customHeight="1">
      <x:c r="A8" s="15" t="str">
        <x:v>총 지출</x:v>
      </x:c>
      <x:c r="B8" s="16" t="n">
        <x:f>SUM(C12:C18)</x:f>
        <x:v>24200</x:v>
      </x:c>
      <x:c r="C8" s="19" t="str">
        <x:v>단위: 원 · 촬영용 가상 예시</x:v>
      </x:c>
      <x:c r="D8" s="19" t="str">
        <x:v>단위: 원 · 촬영용 가상 예시</x:v>
      </x:c>
      <x:c r="E8" s="8" t="str">
        <x:v>단위: 원 · 촬영용 가상 예시</x:v>
      </x:c>
      <x:c r="F8" s="2"/>
      <x:c r="G8" s="2"/>
      <x:c r="H8" s="2"/>
      <x:c r="I8" s="2"/>
      <x:c r="J8" s="2"/>
      <x:c r="K8" s="2"/>
    </x:row>
    <x:row r="9" ht="32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32" customHeight="1">
      <x:c r="A10" s="21" t="str">
        <x:v>01 / 영수증 입력 — 파란 글자는 수정할 수 있습니다.</x:v>
      </x:c>
      <x:c r="B10" s="21" t="str">
        <x:v>01 / 영수증 입력 — 파란 글자는 수정할 수 있습니다.</x:v>
      </x:c>
      <x:c r="C10" s="21" t="str">
        <x:v>01 / 영수증 입력 — 파란 글자는 수정할 수 있습니다.</x:v>
      </x:c>
      <x:c r="D10" s="21" t="str">
        <x:v>01 / 영수증 입력 — 파란 글자는 수정할 수 있습니다.</x:v>
      </x:c>
      <x:c r="E10" s="21" t="str">
        <x:v>01 / 영수증 입력 — 파란 글자는 수정할 수 있습니다.</x:v>
      </x:c>
      <x:c r="F10" s="2"/>
      <x:c r="G10" s="2"/>
      <x:c r="H10" s="2"/>
      <x:c r="I10" s="2"/>
      <x:c r="J10" s="2"/>
      <x:c r="K10" s="2"/>
    </x:row>
    <x:row r="11" ht="36" customHeight="1">
      <x:c r="A11" s="30" t="str">
        <x:v>날짜</x:v>
      </x:c>
      <x:c r="B11" s="30" t="str">
        <x:v>항목</x:v>
      </x:c>
      <x:c r="C11" s="30" t="str">
        <x:v>금액</x:v>
      </x:c>
      <x:c r="D11" s="30" t="str">
        <x:v>자동 분류</x:v>
      </x:c>
      <x:c r="E11" s="30" t="str">
        <x:v>검토</x:v>
      </x:c>
      <x:c r="F11" s="2"/>
      <x:c r="G11" s="2"/>
      <x:c r="H11" s="2"/>
      <x:c r="I11" s="2"/>
      <x:c r="J11" s="2"/>
      <x:c r="K11" s="2"/>
    </x:row>
    <x:row r="12" ht="32" customHeight="1">
      <x:c r="A12" s="27" t="n">
        <x:v>46297</x:v>
      </x:c>
      <x:c r="B12" s="22" t="str">
        <x:v>커피 원두</x:v>
      </x:c>
      <x:c r="C12" s="28" t="n">
        <x:v>6800</x:v>
      </x:c>
      <x:c r="D12" s="13" t="str">
        <x:f>IF(B12="","",IFERROR(VLOOKUP(B12,$A$23:$B$25,2,FALSE),"확인 필요"))</x:f>
        <x:v>원재료</x:v>
      </x:c>
      <x:c r="E12" s="13" t="str">
        <x:f>IF(B12="","",IF(D12="확인 필요","분류를 등록하세요","분류 완료"))</x:f>
        <x:v>분류 완료</x:v>
      </x:c>
      <x:c r="F12" s="2"/>
      <x:c r="G12" s="2"/>
      <x:c r="H12" s="2"/>
      <x:c r="I12" s="2"/>
      <x:c r="J12" s="2"/>
      <x:c r="K12" s="2"/>
    </x:row>
    <x:row r="13" ht="32" customHeight="1">
      <x:c r="A13" s="27" t="n">
        <x:v>46297</x:v>
      </x:c>
      <x:c r="B13" s="22" t="str">
        <x:v>촬영 소품</x:v>
      </x:c>
      <x:c r="C13" s="28" t="n">
        <x:v>12900</x:v>
      </x:c>
      <x:c r="D13" s="13" t="str">
        <x:f>IF(B13="","",IFERROR(VLOOKUP(B13,$A$23:$B$25,2,FALSE),"확인 필요"))</x:f>
        <x:v>홍보비</x:v>
      </x:c>
      <x:c r="E13" s="13" t="str">
        <x:f>IF(B13="","",IF(D13="확인 필요","분류를 등록하세요","분류 완료"))</x:f>
        <x:v>분류 완료</x:v>
      </x:c>
      <x:c r="F13" s="2"/>
      <x:c r="G13" s="2"/>
      <x:c r="H13" s="2"/>
      <x:c r="I13" s="2"/>
      <x:c r="J13" s="2"/>
      <x:c r="K13" s="2"/>
    </x:row>
    <x:row r="14" ht="32" customHeight="1">
      <x:c r="A14" s="27" t="n">
        <x:v>46297</x:v>
      </x:c>
      <x:c r="B14" s="22" t="str">
        <x:v>포장재</x:v>
      </x:c>
      <x:c r="C14" s="28" t="n">
        <x:v>4500</x:v>
      </x:c>
      <x:c r="D14" s="13" t="str">
        <x:f>IF(B14="","",IFERROR(VLOOKUP(B14,$A$23:$B$25,2,FALSE),"확인 필요"))</x:f>
        <x:v>소모품</x:v>
      </x:c>
      <x:c r="E14" s="13" t="str">
        <x:f>IF(B14="","",IF(D14="확인 필요","분류를 등록하세요","분류 완료"))</x:f>
        <x:v>분류 완료</x:v>
      </x:c>
      <x:c r="F14" s="2"/>
      <x:c r="G14" s="2"/>
      <x:c r="H14" s="2"/>
      <x:c r="I14" s="2"/>
      <x:c r="J14" s="2"/>
      <x:c r="K14" s="2"/>
    </x:row>
    <x:row r="15" ht="32" customHeight="1">
      <x:c r="A15" s="27"/>
      <x:c r="B15" s="22"/>
      <x:c r="C15" s="28"/>
      <x:c r="D15" s="13" t="str">
        <x:f>IF(B15="","",IFERROR(VLOOKUP(B15,$A$23:$B$25,2,FALSE),"확인 필요"))</x:f>
      </x:c>
      <x:c r="E15" s="13" t="str">
        <x:f>IF(B15="","",IF(D15="확인 필요","분류를 등록하세요","분류 완료"))</x:f>
      </x:c>
      <x:c r="F15" s="2"/>
      <x:c r="G15" s="2"/>
      <x:c r="H15" s="2"/>
      <x:c r="I15" s="2"/>
      <x:c r="J15" s="2"/>
      <x:c r="K15" s="2"/>
    </x:row>
    <x:row r="16" ht="32" customHeight="1">
      <x:c r="A16" s="27"/>
      <x:c r="B16" s="22"/>
      <x:c r="C16" s="28"/>
      <x:c r="D16" s="13" t="str">
        <x:f>IF(B16="","",IFERROR(VLOOKUP(B16,$A$23:$B$25,2,FALSE),"확인 필요"))</x:f>
      </x:c>
      <x:c r="E16" s="13" t="str">
        <x:f>IF(B16="","",IF(D16="확인 필요","분류를 등록하세요","분류 완료"))</x:f>
      </x:c>
      <x:c r="F16" s="2"/>
      <x:c r="G16" s="2"/>
      <x:c r="H16" s="2"/>
      <x:c r="I16" s="2"/>
      <x:c r="J16" s="2"/>
      <x:c r="K16" s="2"/>
    </x:row>
    <x:row r="17" ht="32" customHeight="1">
      <x:c r="A17" s="27"/>
      <x:c r="B17" s="22"/>
      <x:c r="C17" s="28"/>
      <x:c r="D17" s="13" t="str">
        <x:f>IF(B17="","",IFERROR(VLOOKUP(B17,$A$23:$B$25,2,FALSE),"확인 필요"))</x:f>
      </x:c>
      <x:c r="E17" s="13" t="str">
        <x:f>IF(B17="","",IF(D17="확인 필요","분류를 등록하세요","분류 완료"))</x:f>
      </x:c>
      <x:c r="F17" s="2"/>
      <x:c r="G17" s="2"/>
      <x:c r="H17" s="2"/>
      <x:c r="I17" s="2"/>
      <x:c r="J17" s="2"/>
      <x:c r="K17" s="2"/>
    </x:row>
    <x:row r="18" ht="32" customHeight="1">
      <x:c r="A18" s="27"/>
      <x:c r="B18" s="22"/>
      <x:c r="C18" s="28"/>
      <x:c r="D18" s="13" t="str">
        <x:f>IF(B18="","",IFERROR(VLOOKUP(B18,$A$23:$B$25,2,FALSE),"확인 필요"))</x:f>
      </x:c>
      <x:c r="E18" s="13" t="str">
        <x:f>IF(B18="","",IF(D18="확인 필요","분류를 등록하세요","분류 완료"))</x:f>
      </x:c>
      <x:c r="F18" s="2"/>
      <x:c r="G18" s="2"/>
      <x:c r="H18" s="2"/>
      <x:c r="I18" s="2"/>
      <x:c r="J18" s="2"/>
      <x:c r="K18" s="2"/>
    </x:row>
    <x:row r="19" ht="3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32" customHeight="1">
      <x:c r="A20" s="8" t="str">
        <x:v>목록에 없는 항목은 “확인 필요” 표시. 아래 기준을 수정하세요.</x:v>
      </x:c>
      <x:c r="B20" s="8" t="str">
        <x:v>목록에 없는 항목은 “확인 필요” 표시. 아래 기준을 수정하세요.</x:v>
      </x:c>
      <x:c r="C20" s="8" t="str">
        <x:v>목록에 없는 항목은 “확인 필요” 표시. 아래 기준을 수정하세요.</x:v>
      </x:c>
      <x:c r="D20" s="8" t="str">
        <x:v>목록에 없는 항목은 “확인 필요” 표시. 아래 기준을 수정하세요.</x:v>
      </x:c>
      <x:c r="E20" s="8" t="str">
        <x:v>목록에 없는 항목은 “확인 필요” 표시. 아래 기준을 수정하세요.</x:v>
      </x:c>
      <x:c r="F20" s="2"/>
      <x:c r="G20" s="2"/>
      <x:c r="H20" s="2"/>
      <x:c r="I20" s="2"/>
      <x:c r="J20" s="2"/>
      <x:c r="K20" s="2"/>
    </x:row>
    <x:row r="21" ht="32" customHeight="1">
      <x:c r="A21" s="21" t="str">
        <x:v>02 / 항목별 분류 기준 — 정확히 일치하는 항목명 기준</x:v>
      </x:c>
      <x:c r="B21" s="21" t="str">
        <x:v>02 / 항목별 분류 기준 — 정확히 일치하는 항목명 기준</x:v>
      </x:c>
      <x:c r="C21" s="21" t="str">
        <x:v>02 / 항목별 분류 기준 — 정확히 일치하는 항목명 기준</x:v>
      </x:c>
      <x:c r="D21" s="21" t="str">
        <x:v>02 / 항목별 분류 기준 — 정확히 일치하는 항목명 기준</x:v>
      </x:c>
      <x:c r="E21" s="21" t="str">
        <x:v>02 / 항목별 분류 기준 — 정확히 일치하는 항목명 기준</x:v>
      </x:c>
      <x:c r="F21" s="2"/>
      <x:c r="G21" s="2"/>
      <x:c r="H21" s="2"/>
      <x:c r="I21" s="2"/>
      <x:c r="J21" s="2"/>
      <x:c r="K21" s="2"/>
    </x:row>
    <x:row r="22" ht="32" customHeight="1">
      <x:c r="A22" s="31" t="str">
        <x:v>영수증 항목</x:v>
      </x:c>
      <x:c r="B22" s="31" t="str">
        <x:v>분류 기준</x:v>
      </x:c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32" customHeight="1">
      <x:c r="A23" s="32" t="str">
        <x:v>커피 원두</x:v>
      </x:c>
      <x:c r="B23" s="32" t="str">
        <x:v>원재료</x:v>
      </x:c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32" customHeight="1">
      <x:c r="A24" s="32" t="str">
        <x:v>촬영 소품</x:v>
      </x:c>
      <x:c r="B24" s="32" t="str">
        <x:v>홍보비</x:v>
      </x:c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32" customHeight="1">
      <x:c r="A25" s="32" t="str">
        <x:v>포장재</x:v>
      </x:c>
      <x:c r="B25" s="32" t="str">
        <x:v>소모품</x:v>
      </x:c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32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32" customHeight="1">
      <x:c r="A27" s="34" t="str">
        <x:v>출처: 촬영용 가상 영수증 3건과 예시 예산. 실제 사업 지출·OCR 실행 결과가 아닙니다.</x:v>
      </x:c>
      <x:c r="B27" s="34" t="str">
        <x:v>출처: 촬영용 가상 영수증 3건과 예시 예산. 실제 사업 지출·OCR 실행 결과가 아닙니다.</x:v>
      </x:c>
      <x:c r="C27" s="34" t="str">
        <x:v>출처: 촬영용 가상 영수증 3건과 예시 예산. 실제 사업 지출·OCR 실행 결과가 아닙니다.</x:v>
      </x:c>
      <x:c r="D27" s="34" t="str">
        <x:v>출처: 촬영용 가상 영수증 3건과 예시 예산. 실제 사업 지출·OCR 실행 결과가 아닙니다.</x:v>
      </x:c>
      <x:c r="E27" s="34" t="str">
        <x:v>출처: 촬영용 가상 영수증 3건과 예시 예산. 실제 사업 지출·OCR 실행 결과가 아닙니다.</x:v>
      </x:c>
      <x:c r="F27" s="34" t="str">
        <x:v>출처: 촬영용 가상 영수증 3건과 예시 예산. 실제 사업 지출·OCR 실행 결과가 아닙니다.</x:v>
      </x:c>
      <x:c r="G27" s="34" t="str">
        <x:v>출처: 촬영용 가상 영수증 3건과 예시 예산. 실제 사업 지출·OCR 실행 결과가 아닙니다.</x:v>
      </x:c>
      <x:c r="H27" s="34" t="str">
        <x:v>출처: 촬영용 가상 영수증 3건과 예시 예산. 실제 사업 지출·OCR 실행 결과가 아닙니다.</x:v>
      </x:c>
      <x:c r="I27" s="34" t="str">
        <x:v>출처: 촬영용 가상 영수증 3건과 예시 예산. 실제 사업 지출·OCR 실행 결과가 아닙니다.</x:v>
      </x:c>
      <x:c r="J27" s="34" t="str">
        <x:v>출처: 촬영용 가상 영수증 3건과 예시 예산. 실제 사업 지출·OCR 실행 결과가 아닙니다.</x:v>
      </x:c>
      <x:c r="K27" s="34" t="str">
        <x:v>출처: 촬영용 가상 영수증 3건과 예시 예산. 실제 사업 지출·OCR 실행 결과가 아닙니다.</x:v>
      </x:c>
    </x:row>
  </x:sheetData>
  <x:mergeCells>
    <x:mergeCell ref="A1:E1"/>
    <x:mergeCell ref="A2:E2"/>
    <x:mergeCell ref="C8:E8"/>
    <x:mergeCell ref="A10:E10"/>
    <x:mergeCell ref="A20:E20"/>
    <x:mergeCell ref="A21:E21"/>
    <x:mergeCell ref="A27:K27"/>
  </x:mergeCells>
  <x:conditionalFormatting sqref="A4:E6">
    <x:cfRule type="expression" dxfId="0" priority="1">
      <x:formula>$D4&lt;0</x:formula>
    </x:cfRule>
  </x:conditionalFormatting>
  <x:conditionalFormatting sqref="D12:E18">
    <x:cfRule type="expression" dxfId="1" priority="2">
      <x:formula>$D12="확인 필요"</x:formula>
    </x:cfRule>
  </x:conditionalFormatting>
  <x:pageMargins left="0.7" right="0.7" top="0.75" bottom="0.75" header="0.3" footer="0.3"/>
  <x:drawing xmlns:r="http://schemas.openxmlformats.org/officeDocument/2006/relationships" r:id="Reade3d7c26c54e65"/>
  <x:tableParts count="1">
    <x:tablePart xmlns:r="http://schemas.openxmlformats.org/officeDocument/2006/relationships" r:id="Rbd2db7c85cf2463a"/>
  </x:tableParts>
</x:worksheet>
</file>